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<sst xmlns="http://schemas.openxmlformats.org/spreadsheetml/2006/main" count="67" uniqueCount="59">
  <si>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</si>
  <si>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</si>
  <si>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</si>
  <si>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</si>
  <si>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</si>
  <si>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</si>
  <si>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</si>
  <si>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</si>
  <si>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</si>
  <si>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</si>
  <si>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</si>
  <si>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</si>
  <si>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</si>
  <si>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</si>
  <si>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</si>
  <si>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</si>
  <si>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</si>
  <si>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</si>
  <si>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</si>
  <si>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</si>
  <si>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</si>
  <si>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</si>
  <si>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</si>
  <si>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</si>
  <si>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</si>
  <si>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</si>
  <si>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</si>
  <si>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</si>
  <si>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</si>
  <si>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</si>
  <si>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</si>
  <si>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</si>
  <si>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</si>
  <si>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</si>
  <si>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</si>
  <si>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</si>
  <si>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</si>
  <si>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</si>
  <si>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</si>
  <si>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</si>
  <si>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</si>
  <si>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</si>
  <si>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</si>
  <si>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</si>
  <si>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</si>
  <si>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</si>
  <si>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</si>
  <si>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</si>
  <si>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</si>
  <si>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</si>
  <si>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</si>
  <si>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</si>
  <si>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</si>
  <si>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Φεβρουάριος 2020</t>
  </si>
  <si>
    <t xml:space="preserve">            Ετήσια μεταβολή και μηνιαία μεταβολή: Μάρτιος 2019-2020</t>
  </si>
  <si>
    <t xml:space="preserve">            και  Φεβράρης-Μάρτης  2020 </t>
  </si>
  <si>
    <t>Μάρτιος 2019</t>
  </si>
  <si>
    <t>Μάρτιος 2020</t>
  </si>
  <si>
    <t>Μεταβολή Φεβρ.-Μάρτης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</si>
</sst>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Μάρτιο 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143</c:v>
                </c:pt>
                <c:pt idx="1">
                  <c:v>41</c:v>
                </c:pt>
                <c:pt idx="2">
                  <c:v>1665</c:v>
                </c:pt>
                <c:pt idx="3">
                  <c:v>11</c:v>
                </c:pt>
                <c:pt idx="4">
                  <c:v>83</c:v>
                </c:pt>
                <c:pt idx="5">
                  <c:v>1670</c:v>
                </c:pt>
                <c:pt idx="6">
                  <c:v>4585</c:v>
                </c:pt>
                <c:pt idx="7">
                  <c:v>1260</c:v>
                </c:pt>
                <c:pt idx="8">
                  <c:v>7515</c:v>
                </c:pt>
                <c:pt idx="9">
                  <c:v>432</c:v>
                </c:pt>
                <c:pt idx="10">
                  <c:v>1550</c:v>
                </c:pt>
                <c:pt idx="11">
                  <c:v>214</c:v>
                </c:pt>
                <c:pt idx="12">
                  <c:v>1439</c:v>
                </c:pt>
                <c:pt idx="13">
                  <c:v>363</c:v>
                </c:pt>
                <c:pt idx="14">
                  <c:v>3585</c:v>
                </c:pt>
                <c:pt idx="15">
                  <c:v>1952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138</c:v>
                </c:pt>
                <c:pt idx="1">
                  <c:v>34</c:v>
                </c:pt>
                <c:pt idx="2">
                  <c:v>1495</c:v>
                </c:pt>
                <c:pt idx="3">
                  <c:v>12</c:v>
                </c:pt>
                <c:pt idx="4">
                  <c:v>87</c:v>
                </c:pt>
                <c:pt idx="5">
                  <c:v>1376</c:v>
                </c:pt>
                <c:pt idx="6">
                  <c:v>4400</c:v>
                </c:pt>
                <c:pt idx="7">
                  <c:v>1172</c:v>
                </c:pt>
                <c:pt idx="8">
                  <c:v>9028</c:v>
                </c:pt>
                <c:pt idx="9">
                  <c:v>468</c:v>
                </c:pt>
                <c:pt idx="10">
                  <c:v>1268</c:v>
                </c:pt>
                <c:pt idx="11">
                  <c:v>261</c:v>
                </c:pt>
                <c:pt idx="12">
                  <c:v>1034</c:v>
                </c:pt>
                <c:pt idx="13">
                  <c:v>379</c:v>
                </c:pt>
                <c:pt idx="14">
                  <c:v>3869</c:v>
                </c:pt>
                <c:pt idx="15">
                  <c:v>1332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0432"/>
        <c:axId val="190211968"/>
      </c:barChart>
      <c:catAx>
        <c:axId val="1902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9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2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02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-Μάρτιος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-5</c:v>
                </c:pt>
                <c:pt idx="1">
                  <c:v>-7</c:v>
                </c:pt>
                <c:pt idx="2">
                  <c:v>-170</c:v>
                </c:pt>
                <c:pt idx="3">
                  <c:v>1</c:v>
                </c:pt>
                <c:pt idx="4">
                  <c:v>4</c:v>
                </c:pt>
                <c:pt idx="5">
                  <c:v>-294</c:v>
                </c:pt>
                <c:pt idx="6">
                  <c:v>-185</c:v>
                </c:pt>
                <c:pt idx="7">
                  <c:v>-88</c:v>
                </c:pt>
                <c:pt idx="8">
                  <c:v>1513</c:v>
                </c:pt>
                <c:pt idx="9">
                  <c:v>36</c:v>
                </c:pt>
                <c:pt idx="10">
                  <c:v>-282</c:v>
                </c:pt>
                <c:pt idx="11">
                  <c:v>47</c:v>
                </c:pt>
                <c:pt idx="12">
                  <c:v>-405</c:v>
                </c:pt>
                <c:pt idx="13">
                  <c:v>16</c:v>
                </c:pt>
                <c:pt idx="14">
                  <c:v>284</c:v>
                </c:pt>
                <c:pt idx="15">
                  <c:v>-620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46272"/>
        <c:axId val="190792832"/>
      </c:barChart>
      <c:catAx>
        <c:axId val="190246272"/>
        <c:scaling>
          <c:orientation val="minMax"/>
        </c:scaling>
        <c:delete val="1"/>
        <c:axPos val="l"/>
        <c:majorTickMark val="out"/>
        <c:minorTickMark val="none"/>
        <c:tickLblPos val="nextTo"/>
        <c:crossAx val="190792832"/>
        <c:crosses val="autoZero"/>
        <c:auto val="1"/>
        <c:lblAlgn val="ctr"/>
        <c:lblOffset val="100"/>
        <c:noMultiLvlLbl val="0"/>
      </c:catAx>
      <c:valAx>
        <c:axId val="1907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02462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X10" sqref="X10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5" t="s">
        <v>21</v>
      </c>
      <c r="D1" s="75"/>
      <c r="E1" s="75"/>
      <c r="F1" s="75"/>
      <c r="G1" s="75"/>
      <c r="H1" s="75"/>
      <c r="I1" s="75"/>
      <c r="J1" s="75"/>
      <c r="K1" s="75"/>
      <c r="L1" s="7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4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5" t="s">
        <v>55</v>
      </c>
      <c r="E3" s="39"/>
      <c r="F3" s="39"/>
      <c r="G3" s="39"/>
      <c r="H3" s="39"/>
      <c r="I3" s="78"/>
      <c r="J3" s="78"/>
      <c r="K3" s="78"/>
      <c r="L3" s="78"/>
      <c r="M3" s="78"/>
      <c r="N3" s="7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6" t="s">
        <v>53</v>
      </c>
      <c r="F4" s="76"/>
      <c r="G4" s="79" t="s">
        <v>58</v>
      </c>
      <c r="H4" s="76"/>
      <c r="I4" s="76" t="s">
        <v>56</v>
      </c>
      <c r="J4" s="76"/>
      <c r="K4" s="76" t="s">
        <v>57</v>
      </c>
      <c r="L4" s="76"/>
      <c r="M4" s="76" t="s">
        <v>52</v>
      </c>
      <c r="N4" s="77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4"/>
      <c r="R5" s="7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68">
        <v>2019</v>
      </c>
      <c r="R6" s="68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132</v>
      </c>
      <c r="F7" s="46">
        <f>E7/E23</f>
        <v>5.1522248243559719E-3</v>
      </c>
      <c r="G7" s="47">
        <f t="shared" ref="G7:G22" si="0">K7-E7</f>
        <v>6</v>
      </c>
      <c r="H7" s="48">
        <f t="shared" ref="H7:H22" si="1">G7/E7</f>
        <v>4.5454545454545456E-2</v>
      </c>
      <c r="I7" s="37">
        <v>143</v>
      </c>
      <c r="J7" s="46">
        <f>I7/I23</f>
        <v>5.3945978572506412E-3</v>
      </c>
      <c r="K7" s="37">
        <v>138</v>
      </c>
      <c r="L7" s="46">
        <f>K7/K23</f>
        <v>5.2365954540280046E-3</v>
      </c>
      <c r="M7" s="49">
        <f t="shared" ref="M7:M22" si="2">K7-I7</f>
        <v>-5</v>
      </c>
      <c r="N7" s="35">
        <f t="shared" ref="N7:N22" si="3">M7/I7</f>
        <v>-3.4965034965034968E-2</v>
      </c>
      <c r="O7" s="26"/>
      <c r="P7" s="66"/>
      <c r="Q7" s="37">
        <f t="shared" ref="Q7:Q22" si="4">I7</f>
        <v>143</v>
      </c>
      <c r="R7" s="37">
        <f t="shared" ref="R7:R22" si="5">K7</f>
        <v>138</v>
      </c>
      <c r="T7" s="26"/>
      <c r="U7" s="26"/>
      <c r="V7" s="26"/>
      <c r="W7" s="71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28</v>
      </c>
      <c r="F8" s="46">
        <f>E8/E23</f>
        <v>1.092896174863388E-3</v>
      </c>
      <c r="G8" s="47">
        <f t="shared" si="0"/>
        <v>6</v>
      </c>
      <c r="H8" s="48">
        <f t="shared" si="1"/>
        <v>0.21428571428571427</v>
      </c>
      <c r="I8" s="37">
        <v>41</v>
      </c>
      <c r="J8" s="46">
        <f>I8/I23</f>
        <v>1.5467028821487853E-3</v>
      </c>
      <c r="K8" s="37">
        <v>34</v>
      </c>
      <c r="L8" s="46">
        <f>K8/K23</f>
        <v>1.290175691572117E-3</v>
      </c>
      <c r="M8" s="49">
        <f t="shared" si="2"/>
        <v>-7</v>
      </c>
      <c r="N8" s="35">
        <f t="shared" si="3"/>
        <v>-0.17073170731707318</v>
      </c>
      <c r="O8" s="26"/>
      <c r="P8" s="1"/>
      <c r="Q8" s="37">
        <f t="shared" si="4"/>
        <v>41</v>
      </c>
      <c r="R8" s="37">
        <f t="shared" si="5"/>
        <v>34</v>
      </c>
      <c r="T8" s="26"/>
      <c r="U8" s="26"/>
      <c r="V8" s="26"/>
      <c r="W8" s="71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1426</v>
      </c>
      <c r="F9" s="46">
        <f>E9/E23</f>
        <v>5.5659640905542547E-2</v>
      </c>
      <c r="G9" s="47">
        <f t="shared" si="0"/>
        <v>69</v>
      </c>
      <c r="H9" s="48">
        <f t="shared" si="1"/>
        <v>4.8387096774193547E-2</v>
      </c>
      <c r="I9" s="37">
        <v>1665</v>
      </c>
      <c r="J9" s="46">
        <f>I9/I23</f>
        <v>6.2811226799456762E-2</v>
      </c>
      <c r="K9" s="37">
        <v>1495</v>
      </c>
      <c r="L9" s="46">
        <f>K9/K23</f>
        <v>5.6729784085303381E-2</v>
      </c>
      <c r="M9" s="49">
        <f t="shared" si="2"/>
        <v>-170</v>
      </c>
      <c r="N9" s="35">
        <f t="shared" si="3"/>
        <v>-0.1021021021021021</v>
      </c>
      <c r="O9" s="26"/>
      <c r="P9" s="67"/>
      <c r="Q9" s="37">
        <f t="shared" si="4"/>
        <v>1665</v>
      </c>
      <c r="R9" s="37">
        <f t="shared" si="5"/>
        <v>1495</v>
      </c>
      <c r="T9" s="26"/>
      <c r="U9" s="26"/>
      <c r="V9" s="26"/>
      <c r="W9" s="71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13</v>
      </c>
      <c r="F10" s="46">
        <f>E10/E23</f>
        <v>5.0741608118657299E-4</v>
      </c>
      <c r="G10" s="47">
        <f t="shared" si="0"/>
        <v>-1</v>
      </c>
      <c r="H10" s="48">
        <f t="shared" si="1"/>
        <v>-7.6923076923076927E-2</v>
      </c>
      <c r="I10" s="37">
        <v>11</v>
      </c>
      <c r="J10" s="46">
        <f>I10/I23</f>
        <v>4.1496906594235705E-4</v>
      </c>
      <c r="K10" s="37">
        <v>12</v>
      </c>
      <c r="L10" s="46">
        <f>K10/K23</f>
        <v>4.5535612643721776E-4</v>
      </c>
      <c r="M10" s="49">
        <f t="shared" si="2"/>
        <v>1</v>
      </c>
      <c r="N10" s="35">
        <f t="shared" si="3"/>
        <v>9.0909090909090912E-2</v>
      </c>
      <c r="O10" s="26"/>
      <c r="P10" s="5"/>
      <c r="Q10" s="37">
        <f t="shared" si="4"/>
        <v>11</v>
      </c>
      <c r="R10" s="37">
        <f t="shared" si="5"/>
        <v>12</v>
      </c>
      <c r="T10" s="26"/>
      <c r="U10" s="26"/>
      <c r="V10" s="26"/>
      <c r="W10" s="71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76</v>
      </c>
      <c r="F11" s="46">
        <f>E11/E23</f>
        <v>2.9664324746291959E-3</v>
      </c>
      <c r="G11" s="47">
        <f t="shared" si="0"/>
        <v>11</v>
      </c>
      <c r="H11" s="48">
        <f t="shared" si="1"/>
        <v>0.14473684210526316</v>
      </c>
      <c r="I11" s="37">
        <v>83</v>
      </c>
      <c r="J11" s="46">
        <f>I11/I23</f>
        <v>3.1311302248377849E-3</v>
      </c>
      <c r="K11" s="37">
        <v>87</v>
      </c>
      <c r="L11" s="46">
        <f>K11/K23</f>
        <v>3.3013319166698288E-3</v>
      </c>
      <c r="M11" s="49">
        <f t="shared" si="2"/>
        <v>4</v>
      </c>
      <c r="N11" s="35">
        <f t="shared" si="3"/>
        <v>4.8192771084337352E-2</v>
      </c>
      <c r="O11" s="26"/>
      <c r="P11" s="5"/>
      <c r="Q11" s="37">
        <f t="shared" si="4"/>
        <v>83</v>
      </c>
      <c r="R11" s="37">
        <f t="shared" si="5"/>
        <v>87</v>
      </c>
      <c r="T11" s="26"/>
      <c r="U11" s="26"/>
      <c r="V11" s="26"/>
      <c r="W11" s="71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1219</v>
      </c>
      <c r="F12" s="46">
        <f>E12/E23</f>
        <v>4.75800156128025E-2</v>
      </c>
      <c r="G12" s="47">
        <f t="shared" si="0"/>
        <v>157</v>
      </c>
      <c r="H12" s="48">
        <f t="shared" si="1"/>
        <v>0.12879409351927809</v>
      </c>
      <c r="I12" s="37">
        <v>1670</v>
      </c>
      <c r="J12" s="46">
        <f>I12/I23</f>
        <v>6.2999849102157834E-2</v>
      </c>
      <c r="K12" s="37">
        <v>1376</v>
      </c>
      <c r="L12" s="46">
        <f>K12/K23</f>
        <v>5.2214169164800969E-2</v>
      </c>
      <c r="M12" s="49">
        <f t="shared" si="2"/>
        <v>-294</v>
      </c>
      <c r="N12" s="35">
        <f t="shared" si="3"/>
        <v>-0.17604790419161676</v>
      </c>
      <c r="O12" s="26"/>
      <c r="P12" s="5"/>
      <c r="Q12" s="37">
        <f t="shared" si="4"/>
        <v>1670</v>
      </c>
      <c r="R12" s="37">
        <f t="shared" si="5"/>
        <v>1376</v>
      </c>
      <c r="T12" s="26"/>
      <c r="U12" s="26"/>
      <c r="V12" s="26"/>
      <c r="W12" s="71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4212</v>
      </c>
      <c r="F13" s="46">
        <f>E13/E23</f>
        <v>0.16440281030444964</v>
      </c>
      <c r="G13" s="47">
        <f t="shared" si="0"/>
        <v>188</v>
      </c>
      <c r="H13" s="48">
        <f t="shared" si="1"/>
        <v>4.4634377967711303E-2</v>
      </c>
      <c r="I13" s="37">
        <v>4585</v>
      </c>
      <c r="J13" s="46">
        <f>I13/I23</f>
        <v>0.17296665157688246</v>
      </c>
      <c r="K13" s="37">
        <v>4400</v>
      </c>
      <c r="L13" s="46">
        <f>K13/K23</f>
        <v>0.16696391302697985</v>
      </c>
      <c r="M13" s="49">
        <f t="shared" si="2"/>
        <v>-185</v>
      </c>
      <c r="N13" s="35">
        <f t="shared" si="3"/>
        <v>-4.0348964013086151E-2</v>
      </c>
      <c r="O13" s="26"/>
      <c r="P13" s="5"/>
      <c r="Q13" s="37">
        <f t="shared" si="4"/>
        <v>4585</v>
      </c>
      <c r="R13" s="37">
        <f t="shared" si="5"/>
        <v>4400</v>
      </c>
      <c r="T13" s="26"/>
      <c r="U13" s="26"/>
      <c r="V13" s="26"/>
      <c r="W13" s="71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1143</v>
      </c>
      <c r="F14" s="46">
        <f>E14/E23</f>
        <v>4.4613583138173304E-2</v>
      </c>
      <c r="G14" s="47">
        <f t="shared" si="0"/>
        <v>29</v>
      </c>
      <c r="H14" s="48">
        <f t="shared" si="1"/>
        <v>2.5371828521434821E-2</v>
      </c>
      <c r="I14" s="37">
        <v>1260</v>
      </c>
      <c r="J14" s="46">
        <f>I14/I23</f>
        <v>4.7532820280669984E-2</v>
      </c>
      <c r="K14" s="37">
        <v>1172</v>
      </c>
      <c r="L14" s="46">
        <f>K14/K23</f>
        <v>4.447311501536827E-2</v>
      </c>
      <c r="M14" s="49">
        <f t="shared" si="2"/>
        <v>-88</v>
      </c>
      <c r="N14" s="35">
        <f t="shared" si="3"/>
        <v>-6.9841269841269843E-2</v>
      </c>
      <c r="O14" s="26"/>
      <c r="P14" s="5"/>
      <c r="Q14" s="37">
        <f t="shared" si="4"/>
        <v>1260</v>
      </c>
      <c r="R14" s="37">
        <f t="shared" si="5"/>
        <v>1172</v>
      </c>
      <c r="T14" s="26"/>
      <c r="U14" s="26"/>
      <c r="V14" s="26"/>
      <c r="W14" s="71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9214</v>
      </c>
      <c r="F15" s="46">
        <f>E15/E23</f>
        <v>0.35964090554254491</v>
      </c>
      <c r="G15" s="47">
        <f t="shared" si="0"/>
        <v>-186</v>
      </c>
      <c r="H15" s="48">
        <f t="shared" si="1"/>
        <v>-2.0186672454959843E-2</v>
      </c>
      <c r="I15" s="37">
        <v>7515</v>
      </c>
      <c r="J15" s="46">
        <f>I15/I23</f>
        <v>0.28349932095971025</v>
      </c>
      <c r="K15" s="37">
        <v>9028</v>
      </c>
      <c r="L15" s="46">
        <f>K15/K23</f>
        <v>0.34257959245626685</v>
      </c>
      <c r="M15" s="49">
        <f t="shared" si="2"/>
        <v>1513</v>
      </c>
      <c r="N15" s="35">
        <f t="shared" si="3"/>
        <v>0.20133067198935461</v>
      </c>
      <c r="O15" s="26"/>
      <c r="P15" s="5"/>
      <c r="Q15" s="37">
        <f t="shared" si="4"/>
        <v>7515</v>
      </c>
      <c r="R15" s="37">
        <f t="shared" si="5"/>
        <v>9028</v>
      </c>
      <c r="T15" s="26"/>
      <c r="U15" s="26"/>
      <c r="V15" s="26"/>
      <c r="W15" s="71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415</v>
      </c>
      <c r="F16" s="46">
        <f>E16/E23</f>
        <v>1.6198282591725215E-2</v>
      </c>
      <c r="G16" s="47">
        <f t="shared" si="0"/>
        <v>53</v>
      </c>
      <c r="H16" s="48">
        <f t="shared" si="1"/>
        <v>0.12771084337349398</v>
      </c>
      <c r="I16" s="37">
        <v>432</v>
      </c>
      <c r="J16" s="46">
        <f>I16/I23</f>
        <v>1.6296966953372568E-2</v>
      </c>
      <c r="K16" s="37">
        <v>468</v>
      </c>
      <c r="L16" s="46">
        <f>K16/K23</f>
        <v>1.7758888931051493E-2</v>
      </c>
      <c r="M16" s="49">
        <f t="shared" si="2"/>
        <v>36</v>
      </c>
      <c r="N16" s="35">
        <f t="shared" si="3"/>
        <v>8.3333333333333329E-2</v>
      </c>
      <c r="O16" s="26"/>
      <c r="P16" s="5"/>
      <c r="Q16" s="37">
        <f t="shared" si="4"/>
        <v>432</v>
      </c>
      <c r="R16" s="37">
        <f t="shared" si="5"/>
        <v>468</v>
      </c>
      <c r="T16" s="26"/>
      <c r="U16" s="26"/>
      <c r="V16" s="26"/>
      <c r="W16" s="71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1247</v>
      </c>
      <c r="F17" s="46">
        <f>E17/E23</f>
        <v>4.8672911787665883E-2</v>
      </c>
      <c r="G17" s="47">
        <f t="shared" si="0"/>
        <v>21</v>
      </c>
      <c r="H17" s="48">
        <f t="shared" si="1"/>
        <v>1.6840417000801924E-2</v>
      </c>
      <c r="I17" s="37">
        <v>1550</v>
      </c>
      <c r="J17" s="46">
        <f>I17/I23</f>
        <v>5.8472913837332129E-2</v>
      </c>
      <c r="K17" s="37">
        <v>1268</v>
      </c>
      <c r="L17" s="46">
        <f>K17/K23</f>
        <v>4.8115964026866014E-2</v>
      </c>
      <c r="M17" s="49">
        <f t="shared" si="2"/>
        <v>-282</v>
      </c>
      <c r="N17" s="35">
        <f t="shared" si="3"/>
        <v>-0.18193548387096775</v>
      </c>
      <c r="O17" s="26"/>
      <c r="P17" s="5"/>
      <c r="Q17" s="37">
        <f t="shared" si="4"/>
        <v>1550</v>
      </c>
      <c r="R17" s="37">
        <f t="shared" si="5"/>
        <v>1268</v>
      </c>
      <c r="T17" s="26"/>
      <c r="U17" s="26"/>
      <c r="V17" s="26"/>
      <c r="W17" s="71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244</v>
      </c>
      <c r="F18" s="46">
        <f>E18/E23</f>
        <v>9.5238095238095247E-3</v>
      </c>
      <c r="G18" s="47">
        <f t="shared" si="0"/>
        <v>17</v>
      </c>
      <c r="H18" s="48">
        <f t="shared" si="1"/>
        <v>6.9672131147540978E-2</v>
      </c>
      <c r="I18" s="37">
        <v>214</v>
      </c>
      <c r="J18" s="46">
        <f>I18/I23</f>
        <v>8.0730345556058545E-3</v>
      </c>
      <c r="K18" s="37">
        <v>261</v>
      </c>
      <c r="L18" s="46">
        <f>K18/K23</f>
        <v>9.9039957500094873E-3</v>
      </c>
      <c r="M18" s="49">
        <f t="shared" si="2"/>
        <v>47</v>
      </c>
      <c r="N18" s="35">
        <f t="shared" si="3"/>
        <v>0.21962616822429906</v>
      </c>
      <c r="O18" s="26"/>
      <c r="P18" s="5"/>
      <c r="Q18" s="37">
        <f t="shared" si="4"/>
        <v>214</v>
      </c>
      <c r="R18" s="37">
        <f t="shared" si="5"/>
        <v>261</v>
      </c>
      <c r="T18" s="26"/>
      <c r="U18" s="26"/>
      <c r="V18" s="26"/>
      <c r="W18" s="71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1003</v>
      </c>
      <c r="F19" s="46">
        <f>E19/E23</f>
        <v>3.9149102263856365E-2</v>
      </c>
      <c r="G19" s="47">
        <f t="shared" si="0"/>
        <v>31</v>
      </c>
      <c r="H19" s="48">
        <f t="shared" si="1"/>
        <v>3.0907278165503489E-2</v>
      </c>
      <c r="I19" s="37">
        <v>1439</v>
      </c>
      <c r="J19" s="46">
        <f>I19/I23</f>
        <v>5.428549871736834E-2</v>
      </c>
      <c r="K19" s="37">
        <v>1034</v>
      </c>
      <c r="L19" s="46">
        <f>K19/K23</f>
        <v>3.9236519561340263E-2</v>
      </c>
      <c r="M19" s="49">
        <f t="shared" si="2"/>
        <v>-405</v>
      </c>
      <c r="N19" s="35">
        <f t="shared" si="3"/>
        <v>-0.28144544822793605</v>
      </c>
      <c r="O19" s="26"/>
      <c r="P19" s="5"/>
      <c r="Q19" s="37">
        <f t="shared" si="4"/>
        <v>1439</v>
      </c>
      <c r="R19" s="37">
        <f t="shared" si="5"/>
        <v>1034</v>
      </c>
      <c r="T19" s="26"/>
      <c r="U19" s="26"/>
      <c r="V19" s="26"/>
      <c r="W19" s="71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339</v>
      </c>
      <c r="F20" s="46">
        <f>E20/E23</f>
        <v>1.3231850117096019E-2</v>
      </c>
      <c r="G20" s="47">
        <f t="shared" si="0"/>
        <v>40</v>
      </c>
      <c r="H20" s="48">
        <f t="shared" si="1"/>
        <v>0.11799410029498525</v>
      </c>
      <c r="I20" s="37">
        <v>363</v>
      </c>
      <c r="J20" s="46">
        <f>I20/I23</f>
        <v>1.3693979176097782E-2</v>
      </c>
      <c r="K20" s="37">
        <v>379</v>
      </c>
      <c r="L20" s="46">
        <f>K20/K23</f>
        <v>1.4381664326642129E-2</v>
      </c>
      <c r="M20" s="49">
        <f t="shared" si="2"/>
        <v>16</v>
      </c>
      <c r="N20" s="35">
        <f t="shared" si="3"/>
        <v>4.4077134986225897E-2</v>
      </c>
      <c r="O20" s="26"/>
      <c r="P20" s="5"/>
      <c r="Q20" s="37">
        <f t="shared" si="4"/>
        <v>363</v>
      </c>
      <c r="R20" s="37">
        <f t="shared" si="5"/>
        <v>379</v>
      </c>
      <c r="T20" s="26"/>
      <c r="U20" s="26"/>
      <c r="V20" s="26"/>
      <c r="W20" s="71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3595</v>
      </c>
      <c r="F21" s="46">
        <f>E21/E23</f>
        <v>0.14032006245120998</v>
      </c>
      <c r="G21" s="47">
        <f t="shared" si="0"/>
        <v>274</v>
      </c>
      <c r="H21" s="48">
        <f t="shared" si="1"/>
        <v>7.6216968011126568E-2</v>
      </c>
      <c r="I21" s="37">
        <v>3585</v>
      </c>
      <c r="J21" s="46">
        <f>I21/I23</f>
        <v>0.13524219103666818</v>
      </c>
      <c r="K21" s="37">
        <v>3869</v>
      </c>
      <c r="L21" s="46">
        <f>K21/K23</f>
        <v>0.14681440443213298</v>
      </c>
      <c r="M21" s="49">
        <f t="shared" si="2"/>
        <v>284</v>
      </c>
      <c r="N21" s="35">
        <f t="shared" si="3"/>
        <v>7.9218967921896796E-2</v>
      </c>
      <c r="O21" s="26"/>
      <c r="P21" s="5"/>
      <c r="Q21" s="37">
        <f t="shared" si="4"/>
        <v>3585</v>
      </c>
      <c r="R21" s="37">
        <f t="shared" si="5"/>
        <v>3869</v>
      </c>
      <c r="T21" s="26"/>
      <c r="U21" s="26"/>
      <c r="V21" s="26"/>
      <c r="W21" s="71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37">
        <v>1314</v>
      </c>
      <c r="F22" s="46">
        <f>E22/E23</f>
        <v>5.1288056206088992E-2</v>
      </c>
      <c r="G22" s="47">
        <f t="shared" si="0"/>
        <v>18</v>
      </c>
      <c r="H22" s="48">
        <f t="shared" si="1"/>
        <v>1.3698630136986301E-2</v>
      </c>
      <c r="I22" s="37">
        <v>1952</v>
      </c>
      <c r="J22" s="46">
        <f>I22/I23</f>
        <v>7.3638146974498261E-2</v>
      </c>
      <c r="K22" s="37">
        <v>1332</v>
      </c>
      <c r="L22" s="46">
        <f>K22/K23</f>
        <v>5.0544530034531174E-2</v>
      </c>
      <c r="M22" s="49">
        <f t="shared" si="2"/>
        <v>-620</v>
      </c>
      <c r="N22" s="35">
        <f t="shared" si="3"/>
        <v>-0.31762295081967212</v>
      </c>
      <c r="O22" s="26"/>
      <c r="P22" s="5"/>
      <c r="Q22" s="37">
        <f t="shared" si="4"/>
        <v>1952</v>
      </c>
      <c r="R22" s="37">
        <f t="shared" si="5"/>
        <v>1332</v>
      </c>
      <c r="S22" s="26"/>
      <c r="T22" s="26"/>
      <c r="U22" s="26"/>
      <c r="V22" s="26"/>
      <c r="W22" s="7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25620</v>
      </c>
      <c r="F23" s="61">
        <f>E23/E23</f>
        <v>1</v>
      </c>
      <c r="G23" s="72">
        <f t="shared" ref="G23" si="6">K23-E23</f>
        <v>733</v>
      </c>
      <c r="H23" s="62">
        <f t="shared" ref="H23" si="7">G23/E23</f>
        <v>2.8610460577673691E-2</v>
      </c>
      <c r="I23" s="63">
        <f>SUM(I7:I22)</f>
        <v>26508</v>
      </c>
      <c r="J23" s="61">
        <f>I23/I23</f>
        <v>1</v>
      </c>
      <c r="K23" s="60">
        <f>SUM(K7:K22)</f>
        <v>26353</v>
      </c>
      <c r="L23" s="61">
        <f>K23/K23</f>
        <v>1</v>
      </c>
      <c r="M23" s="63">
        <f t="shared" ref="M23" si="8">K23-I23</f>
        <v>-155</v>
      </c>
      <c r="N23" s="73">
        <f t="shared" ref="N23" si="9">M23/I23</f>
        <v>-5.8472913837332129E-3</v>
      </c>
      <c r="O23" s="27"/>
      <c r="P23" s="5"/>
      <c r="Q23" s="69">
        <f>SUM(Q7:Q22)</f>
        <v>26508</v>
      </c>
      <c r="R23" s="70">
        <f>SUM(R7:R22)</f>
        <v>26353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2020-04-02T06:45:03Z</cp:lastPrinted>
  <dcterms:created xsi:type="dcterms:W3CDTF">2003-06-02T05:51:50Z</dcterms:created>
  <dcterms:modified xsi:type="dcterms:W3CDTF">2020-04-02T09:36:59Z</dcterms:modified>
</cp:coreProperties>
</file>